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o4\Desktop\Для Вадима на сайт\"/>
    </mc:Choice>
  </mc:AlternateContent>
  <bookViews>
    <workbookView xWindow="0" yWindow="0" windowWidth="28800" windowHeight="10215"/>
  </bookViews>
  <sheets>
    <sheet name="в СМИ1 полугодие" sheetId="1" r:id="rId1"/>
  </sheets>
  <definedNames>
    <definedName name="_xlnm.Print_Area" localSheetId="0">'в СМИ1 полугодие'!$A$1:$Y$30</definedName>
  </definedNames>
  <calcPr calcId="162913"/>
</workbook>
</file>

<file path=xl/calcChain.xml><?xml version="1.0" encoding="utf-8"?>
<calcChain xmlns="http://schemas.openxmlformats.org/spreadsheetml/2006/main">
  <c r="F29" i="1" l="1"/>
  <c r="F27" i="1"/>
  <c r="F26" i="1"/>
  <c r="F23" i="1"/>
  <c r="F18" i="1"/>
  <c r="M24" i="1" l="1"/>
  <c r="M22" i="1"/>
  <c r="M19" i="1"/>
  <c r="J21" i="1"/>
  <c r="K22" i="1"/>
  <c r="K24" i="1" l="1"/>
  <c r="K23" i="1"/>
  <c r="I21" i="1"/>
  <c r="K20" i="1"/>
  <c r="J17" i="1"/>
  <c r="J16" i="1" s="1"/>
  <c r="I18" i="1"/>
  <c r="I17" i="1" s="1"/>
  <c r="I16" i="1" l="1"/>
  <c r="K16" i="1" s="1"/>
  <c r="K21" i="1"/>
  <c r="M21" i="1"/>
  <c r="M17" i="1" l="1"/>
  <c r="M16" i="1" s="1"/>
  <c r="K27" i="1" l="1"/>
  <c r="K26" i="1"/>
  <c r="I25" i="1"/>
  <c r="K25" i="1" s="1"/>
  <c r="I28" i="1" l="1"/>
  <c r="K29" i="1" l="1"/>
  <c r="K28" i="1" s="1"/>
  <c r="K19" i="1" l="1"/>
  <c r="K17" i="1" l="1"/>
  <c r="K18" i="1" l="1"/>
</calcChain>
</file>

<file path=xl/sharedStrings.xml><?xml version="1.0" encoding="utf-8"?>
<sst xmlns="http://schemas.openxmlformats.org/spreadsheetml/2006/main" count="258" uniqueCount="65">
  <si>
    <t>факт</t>
  </si>
  <si>
    <t>-</t>
  </si>
  <si>
    <t>км</t>
  </si>
  <si>
    <t>I</t>
  </si>
  <si>
    <t>1.1</t>
  </si>
  <si>
    <t>1.2</t>
  </si>
  <si>
    <t>1.3</t>
  </si>
  <si>
    <t>1. Подача воды по распределительным сетям и отвод сточных вод г. Экибастуз</t>
  </si>
  <si>
    <t>Приложение 3
к Правилам утверждения инвестиционных
программ (проектов) субъекта естественной
монополии, их корректировки, а также
проведения анализа информации об их исполнении</t>
  </si>
  <si>
    <t>Амортизация</t>
  </si>
  <si>
    <t>II</t>
  </si>
  <si>
    <t>III</t>
  </si>
  <si>
    <t>2.1</t>
  </si>
  <si>
    <t>2.2</t>
  </si>
  <si>
    <t>3.1</t>
  </si>
  <si>
    <t>2</t>
  </si>
  <si>
    <t>2.3</t>
  </si>
  <si>
    <t xml:space="preserve">Табиғи монополия субъектісінің 2023 жылғы I жартыжылдықтағы </t>
  </si>
  <si>
    <t>инвестициялық бағдарламаның (жобаның) орындалуы туралы ақпараты</t>
  </si>
  <si>
    <t>( субъект атауы)</t>
  </si>
  <si>
    <t>Екібастұз қаласы әкімдігінің тұрғын үй-коммуналдық шаруашылығы, жолаушылар көлігі және автомобиль жолдары бөлімінің "Горводоканал" мемлекеттік коммуналдық кәсіпорны</t>
  </si>
  <si>
    <t>№ 
р/с</t>
  </si>
  <si>
    <t>Реттеліп көрсетілетін қызметтерді (тауарларды,жұмыстарды)ұсынудың жоспарлары мен нақты көлемі туралы ақпарат</t>
  </si>
  <si>
    <t>Пайда мен шығын туралы есеп</t>
  </si>
  <si>
    <t>Инвестициялық бағдарламаның (жобалардың) сомасы, мың теңге</t>
  </si>
  <si>
    <t>Инвестициялық бағдарламаны (жобаны) қаржыландырудың нақты шарттары мен мөлшері туралы ақпарат, мың теңге</t>
  </si>
  <si>
    <t>Инвестициялық бағдарламаны (жобаны) орындаудың нақты көрсеткіштерін инвестициялық бағдарламада (жобада)бекітілген көрсеткіштермен салыстыру туралы ақпарат**</t>
  </si>
  <si>
    <t>Бекітілген инвестициялық бағдарламаның көрсеткіштерінен қол жеткізілген нақты көрсеткіштердің ауытқу себептерін түсіндіру</t>
  </si>
  <si>
    <t>Бекітілген инвестициялық бағдарламаға байланысты іске асыру жылдары бойынша апаттылықты төмендету</t>
  </si>
  <si>
    <t xml:space="preserve">Бекітілген инвестициялық бағдарламаға байланысты іске асыру жылдары бойынша шығындарды азайту, % </t>
  </si>
  <si>
    <t>Бекітілген инвестициялық бағдарламаға байланысты іске асыру жылдары бойынша негізгі (активтердің) қорлардың (физикалық) тозуын  төмендету,%</t>
  </si>
  <si>
    <t>Бекітілген бағдарламаға байланысты шикізат, материалдар, отын және энергия шығынын заттай түрде азайту</t>
  </si>
  <si>
    <t>Бюджет қаражаты</t>
  </si>
  <si>
    <t>Қарыз қаражаты</t>
  </si>
  <si>
    <t>меншікті қаражат</t>
  </si>
  <si>
    <t>Пайда</t>
  </si>
  <si>
    <t>ауытқу себептері</t>
  </si>
  <si>
    <t>ауытқу</t>
  </si>
  <si>
    <t>жоспар</t>
  </si>
  <si>
    <t>Инвестициялық бағдарлама (жоба)шеңберінде қызмет көрсету кезеңі</t>
  </si>
  <si>
    <t>Табиғи көрсеткіштердегі саны</t>
  </si>
  <si>
    <t>Өлшем бірлігі</t>
  </si>
  <si>
    <t>Іс-шаралардың атауы</t>
  </si>
  <si>
    <t>Реттеліп көрсетілетін қызметтердің (тауарлардың,жұмыстардың) атауы және қызмет көрсетілетін аумақ</t>
  </si>
  <si>
    <t>өткен жылдың фактісі</t>
  </si>
  <si>
    <t>ағымдағы жылдың фактісі</t>
  </si>
  <si>
    <t xml:space="preserve"> 2023 жылға БАРЛЫҒЫ, оның ішінде:</t>
  </si>
  <si>
    <t xml:space="preserve">Сумен жабдықтау </t>
  </si>
  <si>
    <t>Диаметрі 820-1020 мм сумен жабдықтау желілерін қайта жаңарту.</t>
  </si>
  <si>
    <t>1. Екібастұз қаласының тарату желілері бойынша су беру және сарқынды суларды бұру</t>
  </si>
  <si>
    <t>Диаметрі 57-219 мм кварталішілік желілерді күрделі жөндеу, бұл негізгі құралдар құнының өсуіне әкеледі.</t>
  </si>
  <si>
    <t>Негізгі құралдарды  алу</t>
  </si>
  <si>
    <t>Су бұру</t>
  </si>
  <si>
    <t>Диаметрі 820-1020 мм қысымды кәріз коллекторы учаскесін ҚКСС-тен КТИ дейін күрделі жөндеу (сол жіп), (оң жіп).</t>
  </si>
  <si>
    <t>Диаметрі 400 мм кварталішілік желілерді күрделі жөндеу, бұл негізгі құралдар құнының өсуіне әкеледі.</t>
  </si>
  <si>
    <t>Негізгі құралдарды сатып алу</t>
  </si>
  <si>
    <t>2023 жылға БАРЛЫҒЫ:</t>
  </si>
  <si>
    <t>2.Екібастұз қаласының бау-бақша қоғамдарына тарату желілері бойынша техникалық су беру</t>
  </si>
  <si>
    <t xml:space="preserve">Бекіту-реттеу арматурасын НС-2 Ду 100 мм-ге ауыстыру, бұл негізгі құралдар құнының өсуіне әкеледі
</t>
  </si>
  <si>
    <t xml:space="preserve"> РЭРУ-12М-101=220кВ релесін ауыстыру</t>
  </si>
  <si>
    <t>3.Солнечный к. жылу энергиясымен жабдықтау</t>
  </si>
  <si>
    <t xml:space="preserve">бірл. </t>
  </si>
  <si>
    <t>2023 жылғы 1 жартыжылдық</t>
  </si>
  <si>
    <t>Іс-шараны іске асыру 2023 жылдың 2-ші жартыжылдығында жоспарланған</t>
  </si>
  <si>
    <t>Негізгі құралдар құнының ұлғаюына әкеп соғатын Зеленый 3 жол жүру бойынша тұрғын үйді жылумен жабдықтау желілерін күрделі жөндеу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</si>
</sst>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1E1E1E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/>
    <xf numFmtId="3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/>
    <xf numFmtId="0" fontId="9" fillId="0" borderId="0" xfId="0" applyFont="1" applyFill="1" applyAlignment="1">
      <alignment horizontal="right" wrapText="1"/>
    </xf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top" wrapText="1" readingOrder="1"/>
    </xf>
    <xf numFmtId="165" fontId="1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readingOrder="1"/>
    </xf>
    <xf numFmtId="49" fontId="12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3" fontId="13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165" fontId="9" fillId="0" borderId="6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textRotation="90" wrapText="1"/>
    </xf>
    <xf numFmtId="49" fontId="12" fillId="0" borderId="8" xfId="0" applyNumberFormat="1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wrapText="1"/>
    </xf>
    <xf numFmtId="0" fontId="16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zoomScale="70" zoomScaleNormal="70" zoomScaleSheetLayoutView="55" workbookViewId="0">
      <selection activeCell="AH10" sqref="AH10"/>
    </sheetView>
  </sheetViews>
  <sheetFormatPr defaultRowHeight="34.5" customHeight="1" x14ac:dyDescent="0.2"/>
  <cols>
    <col min="1" max="1" width="4.28515625" style="46" customWidth="1"/>
    <col min="2" max="2" width="16.7109375" style="46" customWidth="1"/>
    <col min="3" max="3" width="42.140625" style="8" customWidth="1"/>
    <col min="4" max="4" width="7.28515625" style="8" customWidth="1"/>
    <col min="5" max="5" width="5.85546875" style="8" bestFit="1" customWidth="1"/>
    <col min="6" max="6" width="5" style="8" bestFit="1" customWidth="1"/>
    <col min="7" max="7" width="7.5703125" style="8" customWidth="1"/>
    <col min="8" max="8" width="3.5703125" style="8" customWidth="1"/>
    <col min="9" max="10" width="12.42578125" style="8" customWidth="1"/>
    <col min="11" max="11" width="13.140625" style="8" customWidth="1"/>
    <col min="12" max="12" width="17.42578125" style="8" customWidth="1"/>
    <col min="13" max="13" width="10.85546875" style="8" bestFit="1" customWidth="1"/>
    <col min="14" max="14" width="4.140625" style="47" customWidth="1"/>
    <col min="15" max="16" width="3.42578125" style="48" bestFit="1" customWidth="1"/>
    <col min="17" max="17" width="8.7109375" style="8" customWidth="1"/>
    <col min="18" max="18" width="6.28515625" style="8" customWidth="1"/>
    <col min="19" max="19" width="6.7109375" style="8" customWidth="1"/>
    <col min="20" max="20" width="8.28515625" style="8" customWidth="1"/>
    <col min="21" max="21" width="8.42578125" style="8" customWidth="1"/>
    <col min="22" max="22" width="7.5703125" style="8" customWidth="1"/>
    <col min="23" max="23" width="7" style="8" customWidth="1"/>
    <col min="24" max="24" width="4.140625" style="8" customWidth="1"/>
    <col min="25" max="25" width="12.42578125" style="8" customWidth="1"/>
    <col min="26" max="16384" width="9.140625" style="8"/>
  </cols>
  <sheetData>
    <row r="1" spans="1:25" ht="71.25" customHeight="1" x14ac:dyDescent="0.2">
      <c r="A1" s="4"/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5"/>
      <c r="R1" s="5"/>
      <c r="S1" s="5"/>
      <c r="T1" s="60" t="s">
        <v>8</v>
      </c>
      <c r="U1" s="60"/>
      <c r="V1" s="60"/>
      <c r="W1" s="60"/>
      <c r="X1" s="60"/>
      <c r="Y1" s="60"/>
    </row>
    <row r="2" spans="1:25" ht="26.25" customHeight="1" x14ac:dyDescent="0.2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5"/>
      <c r="R2" s="5"/>
      <c r="S2" s="5"/>
      <c r="T2" s="9"/>
      <c r="U2" s="9"/>
      <c r="V2" s="9"/>
      <c r="W2" s="9"/>
      <c r="X2" s="9"/>
      <c r="Y2" s="9"/>
    </row>
    <row r="3" spans="1:25" s="10" customFormat="1" ht="18.75" customHeight="1" x14ac:dyDescent="0.25">
      <c r="A3" s="61" t="s">
        <v>17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5" s="10" customFormat="1" ht="18.75" x14ac:dyDescent="0.2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5" s="10" customFormat="1" ht="24" customHeight="1" x14ac:dyDescent="0.25">
      <c r="A5" s="63" t="s">
        <v>20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s="10" customFormat="1" ht="11.25" customHeight="1" x14ac:dyDescent="0.25">
      <c r="A6" s="62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5" s="10" customFormat="1" ht="7.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5" s="10" customFormat="1" ht="9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</row>
    <row r="9" spans="1:25" s="10" customFormat="1" ht="10.5" customHeight="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spans="1:25" ht="69" customHeight="1" x14ac:dyDescent="0.2">
      <c r="A10" s="51" t="s">
        <v>21</v>
      </c>
      <c r="B10" s="51" t="s">
        <v>22</v>
      </c>
      <c r="C10" s="51"/>
      <c r="D10" s="51"/>
      <c r="E10" s="51"/>
      <c r="F10" s="51"/>
      <c r="G10" s="51"/>
      <c r="H10" s="52" t="s">
        <v>23</v>
      </c>
      <c r="I10" s="51" t="s">
        <v>24</v>
      </c>
      <c r="J10" s="51"/>
      <c r="K10" s="51"/>
      <c r="L10" s="51"/>
      <c r="M10" s="51" t="s">
        <v>25</v>
      </c>
      <c r="N10" s="51"/>
      <c r="O10" s="51"/>
      <c r="P10" s="51"/>
      <c r="Q10" s="51" t="s">
        <v>26</v>
      </c>
      <c r="R10" s="51"/>
      <c r="S10" s="51"/>
      <c r="T10" s="51"/>
      <c r="U10" s="51"/>
      <c r="V10" s="51"/>
      <c r="W10" s="51"/>
      <c r="X10" s="51"/>
      <c r="Y10" s="59" t="s">
        <v>27</v>
      </c>
    </row>
    <row r="11" spans="1:25" ht="119.25" customHeight="1" x14ac:dyDescent="0.2">
      <c r="A11" s="51"/>
      <c r="B11" s="51" t="s">
        <v>43</v>
      </c>
      <c r="C11" s="51" t="s">
        <v>42</v>
      </c>
      <c r="D11" s="51" t="s">
        <v>41</v>
      </c>
      <c r="E11" s="51" t="s">
        <v>40</v>
      </c>
      <c r="F11" s="51"/>
      <c r="G11" s="51" t="s">
        <v>39</v>
      </c>
      <c r="H11" s="52"/>
      <c r="I11" s="51" t="s">
        <v>38</v>
      </c>
      <c r="J11" s="51" t="s">
        <v>0</v>
      </c>
      <c r="K11" s="51" t="s">
        <v>37</v>
      </c>
      <c r="L11" s="51" t="s">
        <v>36</v>
      </c>
      <c r="M11" s="51" t="s">
        <v>34</v>
      </c>
      <c r="N11" s="51"/>
      <c r="O11" s="52" t="s">
        <v>33</v>
      </c>
      <c r="P11" s="52" t="s">
        <v>32</v>
      </c>
      <c r="Q11" s="51" t="s">
        <v>31</v>
      </c>
      <c r="R11" s="51"/>
      <c r="S11" s="71" t="s">
        <v>30</v>
      </c>
      <c r="T11" s="72"/>
      <c r="U11" s="71" t="s">
        <v>29</v>
      </c>
      <c r="V11" s="72"/>
      <c r="W11" s="71" t="s">
        <v>28</v>
      </c>
      <c r="X11" s="72"/>
      <c r="Y11" s="59"/>
    </row>
    <row r="12" spans="1:25" s="11" customFormat="1" ht="45.75" customHeight="1" x14ac:dyDescent="0.2">
      <c r="A12" s="51"/>
      <c r="B12" s="51"/>
      <c r="C12" s="51"/>
      <c r="D12" s="51"/>
      <c r="E12" s="51"/>
      <c r="F12" s="51"/>
      <c r="G12" s="51"/>
      <c r="H12" s="52"/>
      <c r="I12" s="51"/>
      <c r="J12" s="51"/>
      <c r="K12" s="51"/>
      <c r="L12" s="51"/>
      <c r="M12" s="52" t="s">
        <v>9</v>
      </c>
      <c r="N12" s="76" t="s">
        <v>35</v>
      </c>
      <c r="O12" s="52"/>
      <c r="P12" s="52"/>
      <c r="Q12" s="51"/>
      <c r="R12" s="51"/>
      <c r="S12" s="73"/>
      <c r="T12" s="74"/>
      <c r="U12" s="73"/>
      <c r="V12" s="74"/>
      <c r="W12" s="73"/>
      <c r="X12" s="74"/>
      <c r="Y12" s="59"/>
    </row>
    <row r="13" spans="1:25" s="11" customFormat="1" ht="35.25" customHeight="1" x14ac:dyDescent="0.2">
      <c r="A13" s="51"/>
      <c r="B13" s="51"/>
      <c r="C13" s="51"/>
      <c r="D13" s="51"/>
      <c r="E13" s="12" t="s">
        <v>38</v>
      </c>
      <c r="F13" s="12" t="s">
        <v>0</v>
      </c>
      <c r="G13" s="51"/>
      <c r="H13" s="52"/>
      <c r="I13" s="51"/>
      <c r="J13" s="51"/>
      <c r="K13" s="51"/>
      <c r="L13" s="51"/>
      <c r="M13" s="52"/>
      <c r="N13" s="76"/>
      <c r="O13" s="52"/>
      <c r="P13" s="52"/>
      <c r="Q13" s="12" t="s">
        <v>44</v>
      </c>
      <c r="R13" s="12" t="s">
        <v>45</v>
      </c>
      <c r="S13" s="12" t="s">
        <v>44</v>
      </c>
      <c r="T13" s="12" t="s">
        <v>45</v>
      </c>
      <c r="U13" s="12" t="s">
        <v>44</v>
      </c>
      <c r="V13" s="12" t="s">
        <v>45</v>
      </c>
      <c r="W13" s="12" t="s">
        <v>38</v>
      </c>
      <c r="X13" s="12" t="s">
        <v>0</v>
      </c>
      <c r="Y13" s="59"/>
    </row>
    <row r="14" spans="1:25" s="11" customFormat="1" ht="12.75" x14ac:dyDescent="0.2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4">
        <v>14</v>
      </c>
      <c r="O14" s="13">
        <v>15</v>
      </c>
      <c r="P14" s="13">
        <v>16</v>
      </c>
      <c r="Q14" s="13">
        <v>17</v>
      </c>
      <c r="R14" s="13">
        <v>18</v>
      </c>
      <c r="S14" s="13">
        <v>19</v>
      </c>
      <c r="T14" s="13">
        <v>20</v>
      </c>
      <c r="U14" s="13">
        <v>21</v>
      </c>
      <c r="V14" s="13">
        <v>22</v>
      </c>
      <c r="W14" s="13">
        <v>23</v>
      </c>
      <c r="X14" s="13">
        <v>24</v>
      </c>
      <c r="Y14" s="13">
        <v>25</v>
      </c>
    </row>
    <row r="15" spans="1:25" ht="19.5" hidden="1" customHeight="1" x14ac:dyDescent="0.2">
      <c r="A15" s="75" t="s">
        <v>7</v>
      </c>
      <c r="B15" s="75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5"/>
    </row>
    <row r="16" spans="1:25" ht="20.25" customHeight="1" x14ac:dyDescent="0.2">
      <c r="A16" s="13" t="s">
        <v>3</v>
      </c>
      <c r="B16" s="12"/>
      <c r="C16" s="1" t="s">
        <v>46</v>
      </c>
      <c r="D16" s="16"/>
      <c r="E16" s="16"/>
      <c r="F16" s="16"/>
      <c r="G16" s="69" t="s">
        <v>62</v>
      </c>
      <c r="H16" s="56">
        <v>1873</v>
      </c>
      <c r="I16" s="17">
        <f>I17+I21</f>
        <v>852338.47699999996</v>
      </c>
      <c r="J16" s="17">
        <f>J17+J21</f>
        <v>122610.837</v>
      </c>
      <c r="K16" s="17">
        <f>J16-I16</f>
        <v>-729727.6399999999</v>
      </c>
      <c r="L16" s="17"/>
      <c r="M16" s="17">
        <f>M17</f>
        <v>81274.295000000013</v>
      </c>
      <c r="N16" s="16" t="s">
        <v>1</v>
      </c>
      <c r="O16" s="16" t="s">
        <v>1</v>
      </c>
      <c r="P16" s="16" t="s">
        <v>1</v>
      </c>
      <c r="Q16" s="16" t="s">
        <v>1</v>
      </c>
      <c r="R16" s="16" t="s">
        <v>1</v>
      </c>
      <c r="S16" s="16" t="s">
        <v>1</v>
      </c>
      <c r="T16" s="16" t="s">
        <v>1</v>
      </c>
      <c r="U16" s="16" t="s">
        <v>1</v>
      </c>
      <c r="V16" s="16" t="s">
        <v>1</v>
      </c>
      <c r="W16" s="16" t="s">
        <v>1</v>
      </c>
      <c r="X16" s="16" t="s">
        <v>1</v>
      </c>
      <c r="Y16" s="16" t="s">
        <v>1</v>
      </c>
    </row>
    <row r="17" spans="1:25" ht="18" customHeight="1" x14ac:dyDescent="0.2">
      <c r="A17" s="13">
        <v>1</v>
      </c>
      <c r="B17" s="66" t="s">
        <v>49</v>
      </c>
      <c r="C17" s="2" t="s">
        <v>47</v>
      </c>
      <c r="D17" s="18"/>
      <c r="E17" s="18"/>
      <c r="F17" s="18"/>
      <c r="G17" s="57"/>
      <c r="H17" s="57"/>
      <c r="I17" s="17">
        <f>I18+I19+I20</f>
        <v>601949.87199999997</v>
      </c>
      <c r="J17" s="17">
        <f>J18+J19+J20</f>
        <v>81274.295000000013</v>
      </c>
      <c r="K17" s="17">
        <f>J17-I17</f>
        <v>-520675.57699999993</v>
      </c>
      <c r="L17" s="17"/>
      <c r="M17" s="17">
        <f>J17</f>
        <v>81274.295000000013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 t="s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</row>
    <row r="18" spans="1:25" ht="30" customHeight="1" x14ac:dyDescent="0.2">
      <c r="A18" s="19" t="s">
        <v>4</v>
      </c>
      <c r="B18" s="67"/>
      <c r="C18" s="3" t="s">
        <v>48</v>
      </c>
      <c r="D18" s="20" t="s">
        <v>2</v>
      </c>
      <c r="E18" s="21">
        <v>0.307</v>
      </c>
      <c r="F18" s="16" t="str">
        <f>M18</f>
        <v>-</v>
      </c>
      <c r="G18" s="57"/>
      <c r="H18" s="57"/>
      <c r="I18" s="21">
        <f>200826.962+54737.25</f>
        <v>255564.212</v>
      </c>
      <c r="J18" s="22">
        <v>0</v>
      </c>
      <c r="K18" s="23">
        <f t="shared" ref="K18" si="0">J18-I18</f>
        <v>-255564.212</v>
      </c>
      <c r="L18" s="53" t="s">
        <v>63</v>
      </c>
      <c r="M18" s="16" t="s">
        <v>1</v>
      </c>
      <c r="N18" s="16" t="s">
        <v>1</v>
      </c>
      <c r="O18" s="16" t="s">
        <v>1</v>
      </c>
      <c r="P18" s="16" t="s">
        <v>1</v>
      </c>
      <c r="Q18" s="16" t="s">
        <v>1</v>
      </c>
      <c r="R18" s="16" t="s">
        <v>1</v>
      </c>
      <c r="S18" s="16" t="s">
        <v>1</v>
      </c>
      <c r="T18" s="16" t="s">
        <v>1</v>
      </c>
      <c r="U18" s="16" t="s">
        <v>1</v>
      </c>
      <c r="V18" s="16" t="s">
        <v>1</v>
      </c>
      <c r="W18" s="16" t="s">
        <v>1</v>
      </c>
      <c r="X18" s="16" t="s">
        <v>1</v>
      </c>
      <c r="Y18" s="16" t="s">
        <v>1</v>
      </c>
    </row>
    <row r="19" spans="1:25" ht="43.5" customHeight="1" x14ac:dyDescent="0.2">
      <c r="A19" s="19" t="s">
        <v>5</v>
      </c>
      <c r="B19" s="67"/>
      <c r="C19" s="3" t="s">
        <v>50</v>
      </c>
      <c r="D19" s="20" t="s">
        <v>2</v>
      </c>
      <c r="E19" s="21">
        <v>1.7</v>
      </c>
      <c r="F19" s="24">
        <v>1.5</v>
      </c>
      <c r="G19" s="57"/>
      <c r="H19" s="57"/>
      <c r="I19" s="21">
        <v>237259.38500000001</v>
      </c>
      <c r="J19" s="23">
        <v>79308.623000000007</v>
      </c>
      <c r="K19" s="23">
        <f>J19-I19</f>
        <v>-157950.76199999999</v>
      </c>
      <c r="L19" s="54"/>
      <c r="M19" s="22">
        <f>J19</f>
        <v>79308.623000000007</v>
      </c>
      <c r="N19" s="16" t="s">
        <v>1</v>
      </c>
      <c r="O19" s="16" t="s">
        <v>1</v>
      </c>
      <c r="P19" s="16" t="s">
        <v>1</v>
      </c>
      <c r="Q19" s="16" t="s">
        <v>1</v>
      </c>
      <c r="R19" s="16" t="s">
        <v>1</v>
      </c>
      <c r="S19" s="16" t="s">
        <v>1</v>
      </c>
      <c r="T19" s="16" t="s">
        <v>1</v>
      </c>
      <c r="U19" s="16" t="s">
        <v>1</v>
      </c>
      <c r="V19" s="16" t="s">
        <v>1</v>
      </c>
      <c r="W19" s="16" t="s">
        <v>1</v>
      </c>
      <c r="X19" s="16" t="s">
        <v>1</v>
      </c>
      <c r="Y19" s="16" t="s">
        <v>1</v>
      </c>
    </row>
    <row r="20" spans="1:25" s="26" customFormat="1" ht="18" customHeight="1" x14ac:dyDescent="0.25">
      <c r="A20" s="19" t="s">
        <v>6</v>
      </c>
      <c r="B20" s="67"/>
      <c r="C20" s="3" t="s">
        <v>51</v>
      </c>
      <c r="D20" s="20"/>
      <c r="E20" s="22"/>
      <c r="F20" s="25"/>
      <c r="G20" s="57"/>
      <c r="H20" s="57"/>
      <c r="I20" s="23">
        <v>109126.27499999999</v>
      </c>
      <c r="J20" s="21">
        <v>1965.672</v>
      </c>
      <c r="K20" s="23">
        <f>J20-I20</f>
        <v>-107160.60299999999</v>
      </c>
      <c r="L20" s="54"/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 t="s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</row>
    <row r="21" spans="1:25" s="26" customFormat="1" ht="15.75" customHeight="1" x14ac:dyDescent="0.25">
      <c r="A21" s="19" t="s">
        <v>15</v>
      </c>
      <c r="B21" s="67"/>
      <c r="C21" s="27" t="s">
        <v>52</v>
      </c>
      <c r="D21" s="28"/>
      <c r="E21" s="22"/>
      <c r="F21" s="21"/>
      <c r="G21" s="57"/>
      <c r="H21" s="57"/>
      <c r="I21" s="17">
        <f>I22+I23+I24</f>
        <v>250388.60500000004</v>
      </c>
      <c r="J21" s="29">
        <f>J22+J23+J24</f>
        <v>41336.541999999994</v>
      </c>
      <c r="K21" s="17">
        <f>J21-I21</f>
        <v>-209052.06300000005</v>
      </c>
      <c r="L21" s="54"/>
      <c r="M21" s="23">
        <f>J21</f>
        <v>41336.541999999994</v>
      </c>
      <c r="N21" s="16" t="s">
        <v>1</v>
      </c>
      <c r="O21" s="16" t="s">
        <v>1</v>
      </c>
      <c r="P21" s="16" t="s">
        <v>1</v>
      </c>
      <c r="Q21" s="16" t="s">
        <v>1</v>
      </c>
      <c r="R21" s="16" t="s">
        <v>1</v>
      </c>
      <c r="S21" s="16" t="s">
        <v>1</v>
      </c>
      <c r="T21" s="16" t="s">
        <v>1</v>
      </c>
      <c r="U21" s="16" t="s">
        <v>1</v>
      </c>
      <c r="V21" s="16" t="s">
        <v>1</v>
      </c>
      <c r="W21" s="16" t="s">
        <v>1</v>
      </c>
      <c r="X21" s="16" t="s">
        <v>1</v>
      </c>
      <c r="Y21" s="16" t="s">
        <v>1</v>
      </c>
    </row>
    <row r="22" spans="1:25" s="26" customFormat="1" ht="39.75" customHeight="1" x14ac:dyDescent="0.25">
      <c r="A22" s="19" t="s">
        <v>12</v>
      </c>
      <c r="B22" s="67"/>
      <c r="C22" s="30" t="s">
        <v>53</v>
      </c>
      <c r="D22" s="28" t="s">
        <v>2</v>
      </c>
      <c r="E22" s="23">
        <v>0.60199999999999998</v>
      </c>
      <c r="F22" s="21">
        <v>0.108</v>
      </c>
      <c r="G22" s="57"/>
      <c r="H22" s="57"/>
      <c r="I22" s="23">
        <v>182912.14600000001</v>
      </c>
      <c r="J22" s="21">
        <v>37706.271999999997</v>
      </c>
      <c r="K22" s="23">
        <f>J22-I22</f>
        <v>-145205.87400000001</v>
      </c>
      <c r="L22" s="54"/>
      <c r="M22" s="23">
        <f>J22</f>
        <v>37706.271999999997</v>
      </c>
      <c r="N22" s="16" t="s">
        <v>1</v>
      </c>
      <c r="O22" s="16" t="s">
        <v>1</v>
      </c>
      <c r="P22" s="16" t="s">
        <v>1</v>
      </c>
      <c r="Q22" s="16" t="s">
        <v>1</v>
      </c>
      <c r="R22" s="16" t="s">
        <v>1</v>
      </c>
      <c r="S22" s="16" t="s">
        <v>1</v>
      </c>
      <c r="T22" s="16" t="s">
        <v>1</v>
      </c>
      <c r="U22" s="16" t="s">
        <v>1</v>
      </c>
      <c r="V22" s="16" t="s">
        <v>1</v>
      </c>
      <c r="W22" s="16" t="s">
        <v>1</v>
      </c>
      <c r="X22" s="16" t="s">
        <v>1</v>
      </c>
      <c r="Y22" s="16" t="s">
        <v>1</v>
      </c>
    </row>
    <row r="23" spans="1:25" s="26" customFormat="1" ht="39" customHeight="1" x14ac:dyDescent="0.25">
      <c r="A23" s="19" t="s">
        <v>13</v>
      </c>
      <c r="B23" s="67"/>
      <c r="C23" s="30" t="s">
        <v>54</v>
      </c>
      <c r="D23" s="28" t="s">
        <v>2</v>
      </c>
      <c r="E23" s="23">
        <v>0.14000000000000001</v>
      </c>
      <c r="F23" s="21" t="str">
        <f>M23</f>
        <v>-</v>
      </c>
      <c r="G23" s="57"/>
      <c r="H23" s="57"/>
      <c r="I23" s="23">
        <v>7571.9660000000003</v>
      </c>
      <c r="J23" s="25">
        <v>0</v>
      </c>
      <c r="K23" s="23">
        <f>-I23</f>
        <v>-7571.9660000000003</v>
      </c>
      <c r="L23" s="54"/>
      <c r="M23" s="16" t="s">
        <v>1</v>
      </c>
      <c r="N23" s="16" t="s">
        <v>1</v>
      </c>
      <c r="O23" s="16" t="s">
        <v>1</v>
      </c>
      <c r="P23" s="16" t="s">
        <v>1</v>
      </c>
      <c r="Q23" s="16" t="s">
        <v>1</v>
      </c>
      <c r="R23" s="16" t="s">
        <v>1</v>
      </c>
      <c r="S23" s="16" t="s">
        <v>1</v>
      </c>
      <c r="T23" s="16" t="s">
        <v>1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</row>
    <row r="24" spans="1:25" s="26" customFormat="1" ht="20.25" customHeight="1" x14ac:dyDescent="0.25">
      <c r="A24" s="19" t="s">
        <v>16</v>
      </c>
      <c r="B24" s="68"/>
      <c r="C24" s="30" t="s">
        <v>55</v>
      </c>
      <c r="D24" s="28"/>
      <c r="E24" s="22"/>
      <c r="F24" s="21"/>
      <c r="G24" s="57"/>
      <c r="H24" s="57"/>
      <c r="I24" s="23">
        <v>59904.493000000002</v>
      </c>
      <c r="J24" s="21">
        <v>3630.27</v>
      </c>
      <c r="K24" s="23">
        <f>J24-I24</f>
        <v>-56274.223000000005</v>
      </c>
      <c r="L24" s="55"/>
      <c r="M24" s="23">
        <f>J24</f>
        <v>3630.27</v>
      </c>
      <c r="N24" s="16" t="s">
        <v>1</v>
      </c>
      <c r="O24" s="16" t="s">
        <v>1</v>
      </c>
      <c r="P24" s="16" t="s">
        <v>1</v>
      </c>
      <c r="Q24" s="16" t="s">
        <v>1</v>
      </c>
      <c r="R24" s="16" t="s">
        <v>1</v>
      </c>
      <c r="S24" s="16" t="s">
        <v>1</v>
      </c>
      <c r="T24" s="16" t="s">
        <v>1</v>
      </c>
      <c r="U24" s="16" t="s">
        <v>1</v>
      </c>
      <c r="V24" s="16" t="s">
        <v>1</v>
      </c>
      <c r="W24" s="16" t="s">
        <v>1</v>
      </c>
      <c r="X24" s="16" t="s">
        <v>1</v>
      </c>
      <c r="Y24" s="16" t="s">
        <v>1</v>
      </c>
    </row>
    <row r="25" spans="1:25" ht="19.5" customHeight="1" x14ac:dyDescent="0.2">
      <c r="A25" s="31" t="s">
        <v>10</v>
      </c>
      <c r="B25" s="32"/>
      <c r="C25" s="1" t="s">
        <v>56</v>
      </c>
      <c r="D25" s="20"/>
      <c r="E25" s="20"/>
      <c r="F25" s="24"/>
      <c r="G25" s="57"/>
      <c r="H25" s="57"/>
      <c r="I25" s="33">
        <f>I26+I27</f>
        <v>104.8</v>
      </c>
      <c r="J25" s="34">
        <v>0</v>
      </c>
      <c r="K25" s="35">
        <f>J25-I25</f>
        <v>-104.8</v>
      </c>
      <c r="L25" s="36"/>
      <c r="M25" s="16" t="s">
        <v>1</v>
      </c>
      <c r="N25" s="16" t="s">
        <v>1</v>
      </c>
      <c r="O25" s="16" t="s">
        <v>1</v>
      </c>
      <c r="P25" s="16" t="s">
        <v>1</v>
      </c>
      <c r="Q25" s="16" t="s">
        <v>1</v>
      </c>
      <c r="R25" s="16" t="s">
        <v>1</v>
      </c>
      <c r="S25" s="16" t="s">
        <v>1</v>
      </c>
      <c r="T25" s="16" t="s">
        <v>1</v>
      </c>
      <c r="U25" s="16" t="s">
        <v>1</v>
      </c>
      <c r="V25" s="16" t="s">
        <v>1</v>
      </c>
      <c r="W25" s="16" t="s">
        <v>1</v>
      </c>
      <c r="X25" s="16" t="s">
        <v>1</v>
      </c>
      <c r="Y25" s="16" t="s">
        <v>1</v>
      </c>
    </row>
    <row r="26" spans="1:25" ht="53.25" customHeight="1" x14ac:dyDescent="0.2">
      <c r="A26" s="37" t="s">
        <v>12</v>
      </c>
      <c r="B26" s="64" t="s">
        <v>57</v>
      </c>
      <c r="C26" s="3" t="s">
        <v>58</v>
      </c>
      <c r="D26" s="20" t="s">
        <v>61</v>
      </c>
      <c r="E26" s="20">
        <v>1</v>
      </c>
      <c r="F26" s="24" t="str">
        <f>M26</f>
        <v>-</v>
      </c>
      <c r="G26" s="57"/>
      <c r="H26" s="57"/>
      <c r="I26" s="21">
        <v>87</v>
      </c>
      <c r="J26" s="22">
        <v>0</v>
      </c>
      <c r="K26" s="23">
        <f>J26-I26</f>
        <v>-87</v>
      </c>
      <c r="L26" s="53" t="s">
        <v>63</v>
      </c>
      <c r="M26" s="16" t="s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 t="s">
        <v>1</v>
      </c>
      <c r="T26" s="16" t="s">
        <v>1</v>
      </c>
      <c r="U26" s="16" t="s">
        <v>1</v>
      </c>
      <c r="V26" s="16" t="s">
        <v>1</v>
      </c>
      <c r="W26" s="16" t="s">
        <v>1</v>
      </c>
      <c r="X26" s="16" t="s">
        <v>1</v>
      </c>
      <c r="Y26" s="16" t="s">
        <v>1</v>
      </c>
    </row>
    <row r="27" spans="1:25" ht="42.75" customHeight="1" x14ac:dyDescent="0.2">
      <c r="A27" s="37" t="s">
        <v>13</v>
      </c>
      <c r="B27" s="65"/>
      <c r="C27" s="38" t="s">
        <v>59</v>
      </c>
      <c r="D27" s="20" t="s">
        <v>61</v>
      </c>
      <c r="E27" s="20">
        <v>2</v>
      </c>
      <c r="F27" s="24" t="str">
        <f>M27</f>
        <v>-</v>
      </c>
      <c r="G27" s="57"/>
      <c r="H27" s="57"/>
      <c r="I27" s="21">
        <v>17.8</v>
      </c>
      <c r="J27" s="22">
        <v>0</v>
      </c>
      <c r="K27" s="23">
        <f>J27-I27</f>
        <v>-17.8</v>
      </c>
      <c r="L27" s="55"/>
      <c r="M27" s="16" t="s">
        <v>1</v>
      </c>
      <c r="N27" s="16" t="s">
        <v>1</v>
      </c>
      <c r="O27" s="16" t="s">
        <v>1</v>
      </c>
      <c r="P27" s="16" t="s">
        <v>1</v>
      </c>
      <c r="Q27" s="16" t="s">
        <v>1</v>
      </c>
      <c r="R27" s="16" t="s">
        <v>1</v>
      </c>
      <c r="S27" s="16" t="s">
        <v>1</v>
      </c>
      <c r="T27" s="16" t="s">
        <v>1</v>
      </c>
      <c r="U27" s="16" t="s">
        <v>1</v>
      </c>
      <c r="V27" s="16" t="s">
        <v>1</v>
      </c>
      <c r="W27" s="16" t="s">
        <v>1</v>
      </c>
      <c r="X27" s="16" t="s">
        <v>1</v>
      </c>
      <c r="Y27" s="16" t="s">
        <v>1</v>
      </c>
    </row>
    <row r="28" spans="1:25" ht="19.5" customHeight="1" x14ac:dyDescent="0.2">
      <c r="A28" s="31" t="s">
        <v>11</v>
      </c>
      <c r="B28" s="32"/>
      <c r="C28" s="1" t="s">
        <v>56</v>
      </c>
      <c r="D28" s="20"/>
      <c r="E28" s="20"/>
      <c r="F28" s="24"/>
      <c r="G28" s="57"/>
      <c r="H28" s="57"/>
      <c r="I28" s="29">
        <f>I29</f>
        <v>445</v>
      </c>
      <c r="J28" s="39">
        <v>0</v>
      </c>
      <c r="K28" s="17">
        <f>K29</f>
        <v>-445</v>
      </c>
      <c r="L28" s="36"/>
      <c r="M28" s="16" t="s">
        <v>1</v>
      </c>
      <c r="N28" s="16" t="s">
        <v>1</v>
      </c>
      <c r="O28" s="16" t="s">
        <v>1</v>
      </c>
      <c r="P28" s="16" t="s">
        <v>1</v>
      </c>
      <c r="Q28" s="16" t="s">
        <v>1</v>
      </c>
      <c r="R28" s="16" t="s">
        <v>1</v>
      </c>
      <c r="S28" s="16" t="s">
        <v>1</v>
      </c>
      <c r="T28" s="16" t="s">
        <v>1</v>
      </c>
      <c r="U28" s="16" t="s">
        <v>1</v>
      </c>
      <c r="V28" s="16" t="s">
        <v>1</v>
      </c>
      <c r="W28" s="16" t="s">
        <v>1</v>
      </c>
      <c r="X28" s="16" t="s">
        <v>1</v>
      </c>
      <c r="Y28" s="16" t="s">
        <v>1</v>
      </c>
    </row>
    <row r="29" spans="1:25" ht="60" customHeight="1" x14ac:dyDescent="0.2">
      <c r="A29" s="37" t="s">
        <v>14</v>
      </c>
      <c r="B29" s="40" t="s">
        <v>60</v>
      </c>
      <c r="C29" s="41" t="s">
        <v>64</v>
      </c>
      <c r="D29" s="42" t="s">
        <v>2</v>
      </c>
      <c r="E29" s="43">
        <v>0.03</v>
      </c>
      <c r="F29" s="25" t="str">
        <f>M29</f>
        <v>-</v>
      </c>
      <c r="G29" s="58"/>
      <c r="H29" s="58"/>
      <c r="I29" s="44">
        <v>445</v>
      </c>
      <c r="J29" s="22">
        <v>0</v>
      </c>
      <c r="K29" s="44">
        <f>J29-I29</f>
        <v>-445</v>
      </c>
      <c r="L29" s="45" t="s">
        <v>63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 t="s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</row>
    <row r="30" spans="1:25" ht="20.25" customHeight="1" x14ac:dyDescent="0.2">
      <c r="C30" s="77"/>
      <c r="D30" s="77"/>
      <c r="E30" s="77"/>
      <c r="F30" s="77"/>
      <c r="G30" s="77"/>
      <c r="H30" s="77"/>
    </row>
    <row r="31" spans="1:25" ht="30.7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6" spans="3:13" ht="34.5" customHeight="1" x14ac:dyDescent="0.3"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3:13" ht="34.5" customHeight="1" x14ac:dyDescent="0.3"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3:13" ht="34.5" customHeight="1" x14ac:dyDescent="0.3"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3:13" ht="34.5" customHeight="1" x14ac:dyDescent="0.3"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3:13" ht="34.5" customHeight="1" x14ac:dyDescent="0.3"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3:13" ht="34.5" customHeight="1" x14ac:dyDescent="0.3"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3:13" ht="34.5" customHeight="1" x14ac:dyDescent="0.3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</row>
    <row r="43" spans="3:13" ht="34.5" customHeight="1" x14ac:dyDescent="0.3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3:13" ht="34.5" customHeight="1" x14ac:dyDescent="0.3">
      <c r="C44" s="49"/>
      <c r="D44" s="50"/>
    </row>
  </sheetData>
  <mergeCells count="51">
    <mergeCell ref="C42:M42"/>
    <mergeCell ref="C43:M43"/>
    <mergeCell ref="D36:M36"/>
    <mergeCell ref="D37:M37"/>
    <mergeCell ref="D38:M38"/>
    <mergeCell ref="D39:M39"/>
    <mergeCell ref="D40:M40"/>
    <mergeCell ref="C36:C40"/>
    <mergeCell ref="C41:M41"/>
    <mergeCell ref="A31:Y31"/>
    <mergeCell ref="A8:X8"/>
    <mergeCell ref="S11:T12"/>
    <mergeCell ref="U11:V12"/>
    <mergeCell ref="W11:X12"/>
    <mergeCell ref="A15:X15"/>
    <mergeCell ref="I10:L10"/>
    <mergeCell ref="M11:N11"/>
    <mergeCell ref="B11:B13"/>
    <mergeCell ref="G11:G13"/>
    <mergeCell ref="N12:N13"/>
    <mergeCell ref="Q11:R12"/>
    <mergeCell ref="C30:H30"/>
    <mergeCell ref="C11:C13"/>
    <mergeCell ref="A9:X9"/>
    <mergeCell ref="Q10:X10"/>
    <mergeCell ref="B26:B27"/>
    <mergeCell ref="A10:A13"/>
    <mergeCell ref="D11:D13"/>
    <mergeCell ref="E11:F12"/>
    <mergeCell ref="B10:G10"/>
    <mergeCell ref="B17:B24"/>
    <mergeCell ref="G16:G29"/>
    <mergeCell ref="T1:Y1"/>
    <mergeCell ref="A3:X3"/>
    <mergeCell ref="A4:X4"/>
    <mergeCell ref="A6:X6"/>
    <mergeCell ref="A7:X7"/>
    <mergeCell ref="A5:Y5"/>
    <mergeCell ref="Y10:Y13"/>
    <mergeCell ref="O11:O13"/>
    <mergeCell ref="P11:P13"/>
    <mergeCell ref="L26:L27"/>
    <mergeCell ref="M10:P10"/>
    <mergeCell ref="L11:L13"/>
    <mergeCell ref="M12:M13"/>
    <mergeCell ref="I11:I13"/>
    <mergeCell ref="J11:J13"/>
    <mergeCell ref="K11:K13"/>
    <mergeCell ref="H10:H13"/>
    <mergeCell ref="L18:L24"/>
    <mergeCell ref="H16:H29"/>
  </mergeCells>
  <printOptions horizontalCentered="1"/>
  <pageMargins left="0.31496062992125984" right="0.31496062992125984" top="0.35433070866141736" bottom="0.15748031496062992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СМИ1 полугодие</vt:lpstr>
      <vt:lpstr>'в СМИ1 полугодие'!Область_печати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peo4</cp:lastModifiedBy>
  <cp:lastPrinted>2023-07-25T03:38:31Z</cp:lastPrinted>
  <dcterms:created xsi:type="dcterms:W3CDTF">2018-11-26T05:23:32Z</dcterms:created>
  <dcterms:modified xsi:type="dcterms:W3CDTF">2023-08-04T08:16:40Z</dcterms:modified>
</cp:coreProperties>
</file>