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Город" sheetId="1" r:id="rId1"/>
  </sheets>
  <definedNames>
    <definedName name="_xlnm.Print_Titles" localSheetId="0">Город!$13:$16</definedName>
    <definedName name="_xlnm.Print_Area" localSheetId="0">Город!$A$1:$S$35</definedName>
  </definedNames>
  <calcPr calcId="124519"/>
</workbook>
</file>

<file path=xl/calcChain.xml><?xml version="1.0" encoding="utf-8"?>
<calcChain xmlns="http://schemas.openxmlformats.org/spreadsheetml/2006/main">
  <c r="F28" i="1"/>
  <c r="H28"/>
  <c r="J28" s="1"/>
  <c r="G19" l="1"/>
  <c r="G18"/>
  <c r="G17" s="1"/>
  <c r="H20"/>
  <c r="J20" s="1"/>
  <c r="H21"/>
  <c r="J21" s="1"/>
  <c r="H22"/>
  <c r="J22" s="1"/>
  <c r="H23"/>
  <c r="J23" s="1"/>
  <c r="H24"/>
  <c r="J24" s="1"/>
  <c r="H25"/>
  <c r="J25" s="1"/>
  <c r="H27"/>
  <c r="J27" s="1"/>
  <c r="H29"/>
  <c r="J29" s="1"/>
  <c r="H30"/>
  <c r="J30" s="1"/>
  <c r="H33"/>
  <c r="J33" s="1"/>
  <c r="H34"/>
  <c r="J34" s="1"/>
  <c r="F19"/>
  <c r="H19" s="1"/>
  <c r="I19" l="1"/>
  <c r="J19" s="1"/>
  <c r="F26" l="1"/>
  <c r="H26" s="1"/>
  <c r="J26" s="1"/>
  <c r="I18" l="1"/>
  <c r="I17" l="1"/>
  <c r="F18"/>
  <c r="H18" s="1"/>
  <c r="J18" s="1"/>
  <c r="F17" l="1"/>
  <c r="H17" s="1"/>
  <c r="J17" s="1"/>
</calcChain>
</file>

<file path=xl/sharedStrings.xml><?xml version="1.0" encoding="utf-8"?>
<sst xmlns="http://schemas.openxmlformats.org/spreadsheetml/2006/main" count="212" uniqueCount="64">
  <si>
    <t>факт</t>
  </si>
  <si>
    <t>1.1.</t>
  </si>
  <si>
    <t>-</t>
  </si>
  <si>
    <t>км</t>
  </si>
  <si>
    <t>I</t>
  </si>
  <si>
    <t>1.1.1.</t>
  </si>
  <si>
    <t>1.1.2.</t>
  </si>
  <si>
    <t>1.1.3.</t>
  </si>
  <si>
    <t>1.1.4.</t>
  </si>
  <si>
    <t>1.1.5.</t>
  </si>
  <si>
    <t>II</t>
  </si>
  <si>
    <t>1.2.</t>
  </si>
  <si>
    <t>1.2.1.</t>
  </si>
  <si>
    <t>1.1.6</t>
  </si>
  <si>
    <t>2.1</t>
  </si>
  <si>
    <t>2.2</t>
  </si>
  <si>
    <t>2.3</t>
  </si>
  <si>
    <t>2.4</t>
  </si>
  <si>
    <t>2.5</t>
  </si>
  <si>
    <t>2.5.1</t>
  </si>
  <si>
    <t xml:space="preserve">табиғи монополия субъектісінің 
инвестициялық бағдарламаларын (жобаларын) бекіту, 
оларды түзету, сондай-ақ олардың орындалуы туралы
 ақпаратқа талдау жүргізу Ережелеріне 
4-қосымша 
</t>
  </si>
  <si>
    <t>     нысан</t>
  </si>
  <si>
    <t>(субъект атауы)</t>
  </si>
  <si>
    <t>(қызмет түрі)</t>
  </si>
  <si>
    <t xml:space="preserve">Табиғи монополия субъектісінің 2021 жылғы I тоқсандағы инвестициялық бағдарламаны (жобаны) </t>
  </si>
  <si>
    <t xml:space="preserve"> орындау барысы туралы ақпараты</t>
  </si>
  <si>
    <t xml:space="preserve">Екібастұз қаласы әкімдігі тұрғын үй-коммуналдық шаруашылығы, жолаушылар көлігі және автомобиль жолдары бөлімінің </t>
  </si>
  <si>
    <t>"Горводоканал" мемлекеттік коммуналдық кәсіпорны</t>
  </si>
  <si>
    <t>Суды тарату желілері арқылы беру және сарқынды суларды бұру</t>
  </si>
  <si>
    <t>"ҚР Ұлттық экономика Министрлігі табиғи монополияларды реттеу Комитетінің Павлодар облысы бойынша Департаменті" РММ және "Павлодар облысының энергетика және тұрғын үй-коммуналдық шаруашылық басқармасы" ММ 2021 жылғы 26 ақпандағы №21-НҚ (2021 жылғы 26 ақпандағы №14-НҚ) бірлескен бұйрығына сәйкес, "Екібастұз қаласы әкімдігінің тұрғын үй-коммуналдық шаруашылығы, жолаушылар көлігі және автомобиль жолдары бөлімінің "Горводоканал " мемлекеттік коммуналдық кәсіпорнының 2017-2022 жылдар кезеңіне арналған тарату желілері бойынша су беру және сарқынды суларды бұру жөніндегі қызметтеріне бекітілген инвестициялық бағдарламаға өзгерістер енгізу туралы"</t>
  </si>
  <si>
    <t>Қаржыландыру көзі бөлінісінде инвестициялық бағдарламаны (жобаны) іске асыру туралы ақпарат, мың теңге</t>
  </si>
  <si>
    <t>№ 
р/с</t>
  </si>
  <si>
    <t>Іс-шаралар атауы</t>
  </si>
  <si>
    <t>Өлшем бірлігі (заттай көрсеткіштер үшін)</t>
  </si>
  <si>
    <t>Заттай көрсеткіштердегі саны</t>
  </si>
  <si>
    <t xml:space="preserve">
инвестициялық бағдарламалардың (жобалардың)  сомасы, мың теңге
</t>
  </si>
  <si>
    <t>меншікті қаражат</t>
  </si>
  <si>
    <t>Қарыз қаражаты</t>
  </si>
  <si>
    <t>Бюджеттік қаражат</t>
  </si>
  <si>
    <t>Реттелмейтін (өзге) қызмет</t>
  </si>
  <si>
    <t>жоспар</t>
  </si>
  <si>
    <t>ауытқу</t>
  </si>
  <si>
    <t>ауытқу себептері</t>
  </si>
  <si>
    <t>Материалдарды жеткізу және мердігерлерді анықтау бойынша конкурстық рәсімдер жүргізілуде, құрылыс-монтаждау жұмыстарын бастау 2 тоқсанның соңына, 3 тоқсанның басына жоспарланған</t>
  </si>
  <si>
    <t>жұмыс</t>
  </si>
  <si>
    <t xml:space="preserve">бірл. </t>
  </si>
  <si>
    <t>2021 жылға БАРЛЫҒЫ, оның ішінде:</t>
  </si>
  <si>
    <t>Сумен жабдықтау</t>
  </si>
  <si>
    <t>Таратушы желілер арқылы ауыз су беру</t>
  </si>
  <si>
    <t>Негізгі құралдар құнының өсуіне алып келетін 1 көтермелі сорғы станциясынан Екібастұз қаласының су тазарту имараттарына дейін Ду 800 мм магистральдық су тартқышын күрделі жөндеу</t>
  </si>
  <si>
    <t>Қонаев көшесіндегі Абай көшесінен Космонавтов көшесіне дейін (6-30 шағын аудандар) суық сумен жабдықтау желілерін күрделі жөндеу, бұл негізгі құралдар құнының өсуіне әкеледі</t>
  </si>
  <si>
    <t>Негізгі құралдар құнының өсуіне алып келетін Абай-Әуезов көшелерінің қиылысындағы (8-10 шағын аудандар) ф 630 мм су тарту учаскесінің желілерін күрделі жөндеу</t>
  </si>
  <si>
    <t>Негізгі құралдар құнының өсуіне алып келетін, Пішембаев көшесінен Старожилов көшесіне дейін (1 шағын аудан) тар жол бойындағы суық сумен жабдықтау желілерін күрделі жөндеу</t>
  </si>
  <si>
    <t>Негізгі құралдар құнының өсуіне алып келетін ТСИ нысандарын  күрделі жөндеу</t>
  </si>
  <si>
    <t>Негізгі құралдар құнының өсуіне алып келетін қаланың ОЖП технологиялық жабдығын күрделі жөндеу</t>
  </si>
  <si>
    <t>Тарату желілері бойынша техникалық су беру</t>
  </si>
  <si>
    <t>Негізгі құралдар құнының өсуіне алып келетін 1 көтермелі сорғы станциясынан Екібастұз қаласының су тазарту құрылыстарына дейін Ду 800 мм магистральдық су тартқышын күрделі жөндеу</t>
  </si>
  <si>
    <t>Су бұру</t>
  </si>
  <si>
    <t>Абай көшесінен Торайғыров көшесіне дейін Строительная көшесіндегі Ду 300-500 мм кәріз коллекторын күрделі жөндеу, бұл негізгі құралдар құнының өсуіне әкеледі</t>
  </si>
  <si>
    <t>Энергетиков көшесі бойындағы №103 а тұрғын үйдің аулалық кәріз желісін күрделі жөндеу, бұл негізгі құралдар құнының өсуіне әкеледі</t>
  </si>
  <si>
    <t>Негізгі құралдар құнының өсуіне алып келетін М.Жүсіп көшесі, 37 бойынша тұрғын үйдің кәріз желісін күрделі жөндеу</t>
  </si>
  <si>
    <t>Негізгі құралдарды сатып алу</t>
  </si>
  <si>
    <t>Сорғы агрегаттары және электр жабдықтары</t>
  </si>
  <si>
    <t>Негізгі құралдар құнының өсуіне алып келетін М.Жүсіп көшесі, 35 тұрғын үйдің кәріз желісін күрделі жөндеу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</si>
</sst>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3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top" wrapText="1"/>
    </xf>
    <xf numFmtId="165" fontId="2" fillId="2" borderId="0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0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wrapText="1"/>
    </xf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view="pageBreakPreview" topLeftCell="A10" zoomScale="70" zoomScaleNormal="55" zoomScaleSheetLayoutView="70" workbookViewId="0">
      <selection activeCell="B32" sqref="B32"/>
    </sheetView>
  </sheetViews>
  <sheetFormatPr defaultColWidth="9.109375" defaultRowHeight="15.6"/>
  <cols>
    <col min="1" max="1" width="6.5546875" style="3" customWidth="1"/>
    <col min="2" max="2" width="34.5546875" style="2" customWidth="1"/>
    <col min="3" max="3" width="15.44140625" style="2" customWidth="1"/>
    <col min="4" max="5" width="9.109375" style="2"/>
    <col min="6" max="6" width="16.5546875" style="2" customWidth="1"/>
    <col min="7" max="7" width="13.109375" style="2" bestFit="1" customWidth="1"/>
    <col min="8" max="8" width="15" style="2" customWidth="1"/>
    <col min="9" max="9" width="13.109375" style="2" bestFit="1" customWidth="1"/>
    <col min="10" max="10" width="14.109375" style="2" bestFit="1" customWidth="1"/>
    <col min="11" max="11" width="14.44140625" style="2" customWidth="1"/>
    <col min="12" max="12" width="7.5546875" style="2" customWidth="1"/>
    <col min="13" max="13" width="8.109375" style="2" customWidth="1"/>
    <col min="14" max="14" width="12.5546875" style="2" customWidth="1"/>
    <col min="15" max="15" width="12.6640625" style="2" customWidth="1"/>
    <col min="16" max="16" width="8.5546875" style="2" customWidth="1"/>
    <col min="17" max="17" width="8.33203125" style="2" customWidth="1"/>
    <col min="18" max="19" width="10.33203125" style="2" customWidth="1"/>
    <col min="20" max="16384" width="9.109375" style="2"/>
  </cols>
  <sheetData>
    <row r="1" spans="1:19" ht="93" customHeight="1">
      <c r="A1" s="7"/>
      <c r="B1" s="7"/>
      <c r="O1" s="54" t="s">
        <v>20</v>
      </c>
      <c r="P1" s="54"/>
      <c r="Q1" s="54"/>
      <c r="R1" s="54"/>
      <c r="S1" s="54"/>
    </row>
    <row r="2" spans="1:19">
      <c r="A2" s="7"/>
      <c r="B2" s="7"/>
      <c r="O2" s="10"/>
      <c r="P2" s="10"/>
      <c r="Q2" s="10"/>
      <c r="R2" s="10"/>
      <c r="S2" s="10"/>
    </row>
    <row r="3" spans="1:19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>
      <c r="A4" s="55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.75" customHeight="1">
      <c r="A5" s="55" t="s">
        <v>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14.25" customHeight="1">
      <c r="A6" s="56" t="s">
        <v>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>
      <c r="A7" s="56" t="s">
        <v>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>
      <c r="A8" s="58" t="s">
        <v>22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19">
      <c r="A9" s="56" t="s">
        <v>28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19">
      <c r="A10" s="58" t="s">
        <v>23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spans="1:19" s="50" customFormat="1" ht="84" customHeight="1">
      <c r="A11" s="52" t="s">
        <v>29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9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60" t="s">
        <v>31</v>
      </c>
      <c r="B13" s="61" t="s">
        <v>30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s="4" customFormat="1" ht="62.4">
      <c r="A14" s="60"/>
      <c r="B14" s="51" t="s">
        <v>32</v>
      </c>
      <c r="C14" s="51" t="s">
        <v>33</v>
      </c>
      <c r="D14" s="60" t="s">
        <v>34</v>
      </c>
      <c r="E14" s="60"/>
      <c r="F14" s="60" t="s">
        <v>35</v>
      </c>
      <c r="G14" s="60"/>
      <c r="H14" s="60" t="s">
        <v>36</v>
      </c>
      <c r="I14" s="60"/>
      <c r="J14" s="60"/>
      <c r="K14" s="60"/>
      <c r="L14" s="60" t="s">
        <v>37</v>
      </c>
      <c r="M14" s="60"/>
      <c r="N14" s="60"/>
      <c r="O14" s="60"/>
      <c r="P14" s="60" t="s">
        <v>38</v>
      </c>
      <c r="Q14" s="60"/>
      <c r="R14" s="60" t="s">
        <v>39</v>
      </c>
      <c r="S14" s="60"/>
    </row>
    <row r="15" spans="1:19" s="4" customFormat="1" ht="31.2">
      <c r="A15" s="12"/>
      <c r="B15" s="13"/>
      <c r="C15" s="13"/>
      <c r="D15" s="51" t="s">
        <v>40</v>
      </c>
      <c r="E15" s="51" t="s">
        <v>0</v>
      </c>
      <c r="F15" s="51" t="s">
        <v>40</v>
      </c>
      <c r="G15" s="11" t="s">
        <v>0</v>
      </c>
      <c r="H15" s="51" t="s">
        <v>40</v>
      </c>
      <c r="I15" s="11" t="s">
        <v>0</v>
      </c>
      <c r="J15" s="51" t="s">
        <v>41</v>
      </c>
      <c r="K15" s="51" t="s">
        <v>42</v>
      </c>
      <c r="L15" s="51" t="s">
        <v>40</v>
      </c>
      <c r="M15" s="11" t="s">
        <v>0</v>
      </c>
      <c r="N15" s="51" t="s">
        <v>41</v>
      </c>
      <c r="O15" s="51" t="s">
        <v>42</v>
      </c>
      <c r="P15" s="51" t="s">
        <v>40</v>
      </c>
      <c r="Q15" s="11" t="s">
        <v>0</v>
      </c>
      <c r="R15" s="51" t="s">
        <v>40</v>
      </c>
      <c r="S15" s="11" t="s">
        <v>0</v>
      </c>
    </row>
    <row r="16" spans="1:19" s="4" customFormat="1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11">
        <v>12</v>
      </c>
      <c r="M16" s="11">
        <v>13</v>
      </c>
      <c r="N16" s="11">
        <v>14</v>
      </c>
      <c r="O16" s="11">
        <v>15</v>
      </c>
      <c r="P16" s="11">
        <v>16</v>
      </c>
      <c r="Q16" s="11">
        <v>17</v>
      </c>
      <c r="R16" s="11">
        <v>18</v>
      </c>
      <c r="S16" s="11">
        <v>19</v>
      </c>
    </row>
    <row r="17" spans="1:19" ht="31.2">
      <c r="A17" s="8"/>
      <c r="B17" s="14" t="s">
        <v>46</v>
      </c>
      <c r="C17" s="9"/>
      <c r="D17" s="9"/>
      <c r="E17" s="9"/>
      <c r="F17" s="15">
        <f>F18+F28</f>
        <v>510268.087</v>
      </c>
      <c r="G17" s="15">
        <f>G18+G28</f>
        <v>0</v>
      </c>
      <c r="H17" s="15">
        <f>F17</f>
        <v>510268.087</v>
      </c>
      <c r="I17" s="15">
        <f>I18+I28</f>
        <v>0</v>
      </c>
      <c r="J17" s="15">
        <f>I17-H17</f>
        <v>-510268.087</v>
      </c>
      <c r="K17" s="62" t="s">
        <v>43</v>
      </c>
      <c r="L17" s="9" t="s">
        <v>2</v>
      </c>
      <c r="M17" s="9" t="s">
        <v>2</v>
      </c>
      <c r="N17" s="9" t="s">
        <v>2</v>
      </c>
      <c r="O17" s="9" t="s">
        <v>2</v>
      </c>
      <c r="P17" s="9" t="s">
        <v>2</v>
      </c>
      <c r="Q17" s="9" t="s">
        <v>2</v>
      </c>
      <c r="R17" s="9" t="s">
        <v>2</v>
      </c>
      <c r="S17" s="9" t="s">
        <v>2</v>
      </c>
    </row>
    <row r="18" spans="1:19">
      <c r="A18" s="11" t="s">
        <v>4</v>
      </c>
      <c r="B18" s="17" t="s">
        <v>47</v>
      </c>
      <c r="C18" s="12"/>
      <c r="D18" s="12"/>
      <c r="E18" s="12"/>
      <c r="F18" s="15">
        <f>F19+F26</f>
        <v>387434</v>
      </c>
      <c r="G18" s="15">
        <f>G19+G26</f>
        <v>0</v>
      </c>
      <c r="H18" s="15">
        <f t="shared" ref="H18:H34" si="0">F18</f>
        <v>387434</v>
      </c>
      <c r="I18" s="15">
        <f>I19+I26</f>
        <v>0</v>
      </c>
      <c r="J18" s="15">
        <f t="shared" ref="J18:J34" si="1">I18-H18</f>
        <v>-387434</v>
      </c>
      <c r="K18" s="63"/>
      <c r="L18" s="9" t="s">
        <v>2</v>
      </c>
      <c r="M18" s="9" t="s">
        <v>2</v>
      </c>
      <c r="N18" s="9" t="s">
        <v>2</v>
      </c>
      <c r="O18" s="9" t="s">
        <v>2</v>
      </c>
      <c r="P18" s="9" t="s">
        <v>2</v>
      </c>
      <c r="Q18" s="9" t="s">
        <v>2</v>
      </c>
      <c r="R18" s="9" t="s">
        <v>2</v>
      </c>
      <c r="S18" s="9" t="s">
        <v>2</v>
      </c>
    </row>
    <row r="19" spans="1:19" s="4" customFormat="1" ht="31.2">
      <c r="A19" s="11" t="s">
        <v>1</v>
      </c>
      <c r="B19" s="17" t="s">
        <v>48</v>
      </c>
      <c r="C19" s="12"/>
      <c r="D19" s="15"/>
      <c r="E19" s="15"/>
      <c r="F19" s="15">
        <f>SUM(F20:F25)</f>
        <v>330487</v>
      </c>
      <c r="G19" s="15">
        <f>E19</f>
        <v>0</v>
      </c>
      <c r="H19" s="15">
        <f t="shared" si="0"/>
        <v>330487</v>
      </c>
      <c r="I19" s="15">
        <f>G19</f>
        <v>0</v>
      </c>
      <c r="J19" s="15">
        <f t="shared" si="1"/>
        <v>-330487</v>
      </c>
      <c r="K19" s="63"/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9" t="s">
        <v>2</v>
      </c>
      <c r="S19" s="9" t="s">
        <v>2</v>
      </c>
    </row>
    <row r="20" spans="1:19" ht="109.2">
      <c r="A20" s="20" t="s">
        <v>5</v>
      </c>
      <c r="B20" s="43" t="s">
        <v>49</v>
      </c>
      <c r="C20" s="31" t="s">
        <v>3</v>
      </c>
      <c r="D20" s="32">
        <v>1.083</v>
      </c>
      <c r="E20" s="9"/>
      <c r="F20" s="32">
        <v>118190.575</v>
      </c>
      <c r="G20" s="18"/>
      <c r="H20" s="18">
        <f t="shared" si="0"/>
        <v>118190.575</v>
      </c>
      <c r="I20" s="18"/>
      <c r="J20" s="18">
        <f t="shared" si="1"/>
        <v>-118190.575</v>
      </c>
      <c r="K20" s="63"/>
      <c r="L20" s="9" t="s">
        <v>2</v>
      </c>
      <c r="M20" s="9" t="s">
        <v>2</v>
      </c>
      <c r="N20" s="9" t="s">
        <v>2</v>
      </c>
      <c r="O20" s="9" t="s">
        <v>2</v>
      </c>
      <c r="P20" s="9" t="s">
        <v>2</v>
      </c>
      <c r="Q20" s="9" t="s">
        <v>2</v>
      </c>
      <c r="R20" s="9" t="s">
        <v>2</v>
      </c>
      <c r="S20" s="9" t="s">
        <v>2</v>
      </c>
    </row>
    <row r="21" spans="1:19" ht="93.6">
      <c r="A21" s="20" t="s">
        <v>6</v>
      </c>
      <c r="B21" s="44" t="s">
        <v>50</v>
      </c>
      <c r="C21" s="31" t="s">
        <v>3</v>
      </c>
      <c r="D21" s="32">
        <v>1.1299999999999999</v>
      </c>
      <c r="E21" s="9"/>
      <c r="F21" s="40">
        <v>73718.724000000002</v>
      </c>
      <c r="G21" s="18"/>
      <c r="H21" s="18">
        <f t="shared" si="0"/>
        <v>73718.724000000002</v>
      </c>
      <c r="I21" s="18"/>
      <c r="J21" s="18">
        <f t="shared" si="1"/>
        <v>-73718.724000000002</v>
      </c>
      <c r="K21" s="63"/>
      <c r="L21" s="9" t="s">
        <v>2</v>
      </c>
      <c r="M21" s="9" t="s">
        <v>2</v>
      </c>
      <c r="N21" s="9" t="s">
        <v>2</v>
      </c>
      <c r="O21" s="9" t="s">
        <v>2</v>
      </c>
      <c r="P21" s="9" t="s">
        <v>2</v>
      </c>
      <c r="Q21" s="9" t="s">
        <v>2</v>
      </c>
      <c r="R21" s="9" t="s">
        <v>2</v>
      </c>
      <c r="S21" s="9" t="s">
        <v>2</v>
      </c>
    </row>
    <row r="22" spans="1:19" ht="93.6">
      <c r="A22" s="33" t="s">
        <v>7</v>
      </c>
      <c r="B22" s="30" t="s">
        <v>51</v>
      </c>
      <c r="C22" s="31" t="s">
        <v>3</v>
      </c>
      <c r="D22" s="32">
        <v>9.1999999999999998E-2</v>
      </c>
      <c r="E22" s="9"/>
      <c r="F22" s="32">
        <v>17748.973999999998</v>
      </c>
      <c r="G22" s="18"/>
      <c r="H22" s="18">
        <f t="shared" si="0"/>
        <v>17748.973999999998</v>
      </c>
      <c r="I22" s="18"/>
      <c r="J22" s="18">
        <f t="shared" si="1"/>
        <v>-17748.973999999998</v>
      </c>
      <c r="K22" s="63"/>
      <c r="L22" s="9" t="s">
        <v>2</v>
      </c>
      <c r="M22" s="9" t="s">
        <v>2</v>
      </c>
      <c r="N22" s="9" t="s">
        <v>2</v>
      </c>
      <c r="O22" s="9" t="s">
        <v>2</v>
      </c>
      <c r="P22" s="9" t="s">
        <v>2</v>
      </c>
      <c r="Q22" s="9" t="s">
        <v>2</v>
      </c>
      <c r="R22" s="9" t="s">
        <v>2</v>
      </c>
      <c r="S22" s="9" t="s">
        <v>2</v>
      </c>
    </row>
    <row r="23" spans="1:19" ht="93.6">
      <c r="A23" s="33" t="s">
        <v>8</v>
      </c>
      <c r="B23" s="44" t="s">
        <v>52</v>
      </c>
      <c r="C23" s="31" t="s">
        <v>3</v>
      </c>
      <c r="D23" s="32">
        <v>0.14599999999999999</v>
      </c>
      <c r="E23" s="19"/>
      <c r="F23" s="32">
        <v>11871.550999999999</v>
      </c>
      <c r="G23" s="18"/>
      <c r="H23" s="18">
        <f t="shared" si="0"/>
        <v>11871.550999999999</v>
      </c>
      <c r="I23" s="18"/>
      <c r="J23" s="18">
        <f t="shared" si="1"/>
        <v>-11871.550999999999</v>
      </c>
      <c r="K23" s="63"/>
      <c r="L23" s="9" t="s">
        <v>2</v>
      </c>
      <c r="M23" s="9" t="s">
        <v>2</v>
      </c>
      <c r="N23" s="9" t="s">
        <v>2</v>
      </c>
      <c r="O23" s="9" t="s">
        <v>2</v>
      </c>
      <c r="P23" s="9" t="s">
        <v>2</v>
      </c>
      <c r="Q23" s="9" t="s">
        <v>2</v>
      </c>
      <c r="R23" s="9" t="s">
        <v>2</v>
      </c>
      <c r="S23" s="9" t="s">
        <v>2</v>
      </c>
    </row>
    <row r="24" spans="1:19" ht="46.8">
      <c r="A24" s="20" t="s">
        <v>9</v>
      </c>
      <c r="B24" s="43" t="s">
        <v>53</v>
      </c>
      <c r="C24" s="35" t="s">
        <v>44</v>
      </c>
      <c r="D24" s="45">
        <v>1</v>
      </c>
      <c r="E24" s="19"/>
      <c r="F24" s="32">
        <v>80161.464999999997</v>
      </c>
      <c r="G24" s="18"/>
      <c r="H24" s="18">
        <f t="shared" si="0"/>
        <v>80161.464999999997</v>
      </c>
      <c r="I24" s="18"/>
      <c r="J24" s="18">
        <f t="shared" si="1"/>
        <v>-80161.464999999997</v>
      </c>
      <c r="K24" s="63"/>
      <c r="L24" s="9" t="s">
        <v>2</v>
      </c>
      <c r="M24" s="9" t="s">
        <v>2</v>
      </c>
      <c r="N24" s="9" t="s">
        <v>2</v>
      </c>
      <c r="O24" s="9" t="s">
        <v>2</v>
      </c>
      <c r="P24" s="9" t="s">
        <v>2</v>
      </c>
      <c r="Q24" s="9" t="s">
        <v>2</v>
      </c>
      <c r="R24" s="9" t="s">
        <v>2</v>
      </c>
      <c r="S24" s="9" t="s">
        <v>2</v>
      </c>
    </row>
    <row r="25" spans="1:19" s="21" customFormat="1" ht="62.4">
      <c r="A25" s="34" t="s">
        <v>13</v>
      </c>
      <c r="B25" s="43" t="s">
        <v>54</v>
      </c>
      <c r="C25" s="35" t="s">
        <v>44</v>
      </c>
      <c r="D25" s="35">
        <v>1</v>
      </c>
      <c r="E25" s="19"/>
      <c r="F25" s="32">
        <v>28795.710999999999</v>
      </c>
      <c r="G25" s="18"/>
      <c r="H25" s="18">
        <f t="shared" si="0"/>
        <v>28795.710999999999</v>
      </c>
      <c r="I25" s="18"/>
      <c r="J25" s="18">
        <f t="shared" si="1"/>
        <v>-28795.710999999999</v>
      </c>
      <c r="K25" s="63"/>
      <c r="L25" s="9" t="s">
        <v>2</v>
      </c>
      <c r="M25" s="9" t="s">
        <v>2</v>
      </c>
      <c r="N25" s="9" t="s">
        <v>2</v>
      </c>
      <c r="O25" s="9" t="s">
        <v>2</v>
      </c>
      <c r="P25" s="9" t="s">
        <v>2</v>
      </c>
      <c r="Q25" s="9" t="s">
        <v>2</v>
      </c>
      <c r="R25" s="9" t="s">
        <v>2</v>
      </c>
      <c r="S25" s="9" t="s">
        <v>2</v>
      </c>
    </row>
    <row r="26" spans="1:19" s="4" customFormat="1" ht="31.2">
      <c r="A26" s="36" t="s">
        <v>11</v>
      </c>
      <c r="B26" s="37" t="s">
        <v>55</v>
      </c>
      <c r="C26" s="12"/>
      <c r="D26" s="15"/>
      <c r="E26" s="24"/>
      <c r="F26" s="15">
        <f t="shared" ref="F26" si="2">F27</f>
        <v>56947</v>
      </c>
      <c r="G26" s="15"/>
      <c r="H26" s="15">
        <f t="shared" si="0"/>
        <v>56947</v>
      </c>
      <c r="I26" s="15"/>
      <c r="J26" s="15">
        <f t="shared" si="1"/>
        <v>-56947</v>
      </c>
      <c r="K26" s="63"/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9" t="s">
        <v>2</v>
      </c>
      <c r="S26" s="9" t="s">
        <v>2</v>
      </c>
    </row>
    <row r="27" spans="1:19" ht="109.2">
      <c r="A27" s="9" t="s">
        <v>12</v>
      </c>
      <c r="B27" s="43" t="s">
        <v>56</v>
      </c>
      <c r="C27" s="31" t="s">
        <v>3</v>
      </c>
      <c r="D27" s="32">
        <v>0.52200000000000002</v>
      </c>
      <c r="E27" s="9"/>
      <c r="F27" s="40">
        <v>56947</v>
      </c>
      <c r="G27" s="18"/>
      <c r="H27" s="18">
        <f t="shared" si="0"/>
        <v>56947</v>
      </c>
      <c r="I27" s="18"/>
      <c r="J27" s="18">
        <f t="shared" si="1"/>
        <v>-56947</v>
      </c>
      <c r="K27" s="63"/>
      <c r="L27" s="9" t="s">
        <v>2</v>
      </c>
      <c r="M27" s="9" t="s">
        <v>2</v>
      </c>
      <c r="N27" s="9" t="s">
        <v>2</v>
      </c>
      <c r="O27" s="9" t="s">
        <v>2</v>
      </c>
      <c r="P27" s="9" t="s">
        <v>2</v>
      </c>
      <c r="Q27" s="9" t="s">
        <v>2</v>
      </c>
      <c r="R27" s="9" t="s">
        <v>2</v>
      </c>
      <c r="S27" s="9" t="s">
        <v>2</v>
      </c>
    </row>
    <row r="28" spans="1:19" s="4" customFormat="1">
      <c r="A28" s="12" t="s">
        <v>10</v>
      </c>
      <c r="B28" s="37" t="s">
        <v>57</v>
      </c>
      <c r="C28" s="12"/>
      <c r="D28" s="15"/>
      <c r="E28" s="15"/>
      <c r="F28" s="15">
        <f>F29+F30+F33+F31+F32</f>
        <v>122834.087</v>
      </c>
      <c r="G28" s="16"/>
      <c r="H28" s="15">
        <f>F28</f>
        <v>122834.087</v>
      </c>
      <c r="I28" s="15"/>
      <c r="J28" s="15">
        <f>I28-H28</f>
        <v>-122834.087</v>
      </c>
      <c r="K28" s="63"/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9" t="s">
        <v>2</v>
      </c>
      <c r="S28" s="9" t="s">
        <v>2</v>
      </c>
    </row>
    <row r="29" spans="1:19" ht="98.25" customHeight="1">
      <c r="A29" s="38" t="s">
        <v>14</v>
      </c>
      <c r="B29" s="39" t="s">
        <v>58</v>
      </c>
      <c r="C29" s="31" t="s">
        <v>3</v>
      </c>
      <c r="D29" s="32">
        <v>0.80400000000000005</v>
      </c>
      <c r="E29" s="9"/>
      <c r="F29" s="32">
        <v>75821.819000000003</v>
      </c>
      <c r="G29" s="18"/>
      <c r="H29" s="18">
        <f t="shared" si="0"/>
        <v>75821.819000000003</v>
      </c>
      <c r="I29" s="18"/>
      <c r="J29" s="18">
        <f t="shared" si="1"/>
        <v>-75821.819000000003</v>
      </c>
      <c r="K29" s="63"/>
      <c r="L29" s="9" t="s">
        <v>2</v>
      </c>
      <c r="M29" s="9" t="s">
        <v>2</v>
      </c>
      <c r="N29" s="9" t="s">
        <v>2</v>
      </c>
      <c r="O29" s="9" t="s">
        <v>2</v>
      </c>
      <c r="P29" s="9" t="s">
        <v>2</v>
      </c>
      <c r="Q29" s="9" t="s">
        <v>2</v>
      </c>
      <c r="R29" s="9" t="s">
        <v>2</v>
      </c>
      <c r="S29" s="9" t="s">
        <v>2</v>
      </c>
    </row>
    <row r="30" spans="1:19" ht="78">
      <c r="A30" s="34" t="s">
        <v>15</v>
      </c>
      <c r="B30" s="46" t="s">
        <v>59</v>
      </c>
      <c r="C30" s="31" t="s">
        <v>3</v>
      </c>
      <c r="D30" s="32">
        <v>0.21199999999999999</v>
      </c>
      <c r="E30" s="19"/>
      <c r="F30" s="40">
        <v>3825.3420000000001</v>
      </c>
      <c r="G30" s="18"/>
      <c r="H30" s="18">
        <f t="shared" si="0"/>
        <v>3825.3420000000001</v>
      </c>
      <c r="I30" s="18"/>
      <c r="J30" s="18">
        <f t="shared" si="1"/>
        <v>-3825.3420000000001</v>
      </c>
      <c r="K30" s="63"/>
      <c r="L30" s="9" t="s">
        <v>2</v>
      </c>
      <c r="M30" s="9" t="s">
        <v>2</v>
      </c>
      <c r="N30" s="9" t="s">
        <v>2</v>
      </c>
      <c r="O30" s="9" t="s">
        <v>2</v>
      </c>
      <c r="P30" s="9" t="s">
        <v>2</v>
      </c>
      <c r="Q30" s="9" t="s">
        <v>2</v>
      </c>
      <c r="R30" s="9" t="s">
        <v>2</v>
      </c>
      <c r="S30" s="9" t="s">
        <v>2</v>
      </c>
    </row>
    <row r="31" spans="1:19" ht="62.4">
      <c r="A31" s="34" t="s">
        <v>16</v>
      </c>
      <c r="B31" s="46" t="s">
        <v>63</v>
      </c>
      <c r="C31" s="31" t="s">
        <v>3</v>
      </c>
      <c r="D31" s="32">
        <v>0.128</v>
      </c>
      <c r="E31" s="19"/>
      <c r="F31" s="40">
        <v>2949.2109999999998</v>
      </c>
      <c r="G31" s="18"/>
      <c r="H31" s="40">
        <v>2949.2109999999998</v>
      </c>
      <c r="I31" s="18"/>
      <c r="J31" s="40">
        <v>-2949.2109999999998</v>
      </c>
      <c r="K31" s="63"/>
      <c r="L31" s="9"/>
      <c r="M31" s="9"/>
      <c r="N31" s="9"/>
      <c r="O31" s="9"/>
      <c r="P31" s="9"/>
      <c r="Q31" s="9"/>
      <c r="R31" s="9"/>
      <c r="S31" s="9"/>
    </row>
    <row r="32" spans="1:19" ht="62.4">
      <c r="A32" s="38" t="s">
        <v>17</v>
      </c>
      <c r="B32" s="46" t="s">
        <v>60</v>
      </c>
      <c r="C32" s="31" t="s">
        <v>3</v>
      </c>
      <c r="D32" s="32">
        <v>0.13600000000000001</v>
      </c>
      <c r="E32" s="19"/>
      <c r="F32" s="40">
        <v>2770.4850000000001</v>
      </c>
      <c r="G32" s="18"/>
      <c r="H32" s="40">
        <v>2770.4850000000001</v>
      </c>
      <c r="I32" s="18"/>
      <c r="J32" s="40">
        <v>-2770.4850000000001</v>
      </c>
      <c r="K32" s="63"/>
      <c r="L32" s="9"/>
      <c r="M32" s="9"/>
      <c r="N32" s="9"/>
      <c r="O32" s="9"/>
      <c r="P32" s="9"/>
      <c r="Q32" s="9"/>
      <c r="R32" s="9"/>
      <c r="S32" s="9"/>
    </row>
    <row r="33" spans="1:19">
      <c r="A33" s="41" t="s">
        <v>18</v>
      </c>
      <c r="B33" s="39" t="s">
        <v>61</v>
      </c>
      <c r="C33" s="35" t="s">
        <v>45</v>
      </c>
      <c r="D33" s="42">
        <v>4</v>
      </c>
      <c r="E33" s="19"/>
      <c r="F33" s="47">
        <v>37467.230000000003</v>
      </c>
      <c r="G33" s="18"/>
      <c r="H33" s="18">
        <f t="shared" si="0"/>
        <v>37467.230000000003</v>
      </c>
      <c r="I33" s="18"/>
      <c r="J33" s="18">
        <f t="shared" si="1"/>
        <v>-37467.230000000003</v>
      </c>
      <c r="K33" s="63"/>
      <c r="L33" s="9" t="s">
        <v>2</v>
      </c>
      <c r="M33" s="9" t="s">
        <v>2</v>
      </c>
      <c r="N33" s="9" t="s">
        <v>2</v>
      </c>
      <c r="O33" s="9" t="s">
        <v>2</v>
      </c>
      <c r="P33" s="9" t="s">
        <v>2</v>
      </c>
      <c r="Q33" s="9" t="s">
        <v>2</v>
      </c>
      <c r="R33" s="9" t="s">
        <v>2</v>
      </c>
      <c r="S33" s="9" t="s">
        <v>2</v>
      </c>
    </row>
    <row r="34" spans="1:19" s="25" customFormat="1" ht="30.75" customHeight="1">
      <c r="A34" s="41" t="s">
        <v>19</v>
      </c>
      <c r="B34" s="48" t="s">
        <v>62</v>
      </c>
      <c r="C34" s="35"/>
      <c r="D34" s="42">
        <v>4</v>
      </c>
      <c r="E34" s="22"/>
      <c r="F34" s="49">
        <v>37467.230000000003</v>
      </c>
      <c r="G34" s="23"/>
      <c r="H34" s="18">
        <f t="shared" si="0"/>
        <v>37467.230000000003</v>
      </c>
      <c r="I34" s="23"/>
      <c r="J34" s="18">
        <f t="shared" si="1"/>
        <v>-37467.230000000003</v>
      </c>
      <c r="K34" s="64"/>
      <c r="L34" s="9" t="s">
        <v>2</v>
      </c>
      <c r="M34" s="9" t="s">
        <v>2</v>
      </c>
      <c r="N34" s="9" t="s">
        <v>2</v>
      </c>
      <c r="O34" s="9" t="s">
        <v>2</v>
      </c>
      <c r="P34" s="9" t="s">
        <v>2</v>
      </c>
      <c r="Q34" s="9" t="s">
        <v>2</v>
      </c>
      <c r="R34" s="9" t="s">
        <v>2</v>
      </c>
      <c r="S34" s="9" t="s">
        <v>2</v>
      </c>
    </row>
    <row r="35" spans="1:19">
      <c r="A35" s="26"/>
      <c r="B35" s="27"/>
      <c r="C35" s="26"/>
      <c r="D35" s="28"/>
      <c r="E35" s="26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7" spans="1:19">
      <c r="B37" s="1"/>
    </row>
    <row r="38" spans="1:19" s="4" customFormat="1" ht="30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9">
      <c r="A39" s="1"/>
      <c r="B39" s="1"/>
      <c r="C39" s="1"/>
      <c r="D39" s="1"/>
      <c r="E39" s="1"/>
      <c r="F39" s="1"/>
    </row>
  </sheetData>
  <mergeCells count="20">
    <mergeCell ref="A38:N38"/>
    <mergeCell ref="A13:A14"/>
    <mergeCell ref="B13:S13"/>
    <mergeCell ref="D14:E14"/>
    <mergeCell ref="F14:G14"/>
    <mergeCell ref="H14:K14"/>
    <mergeCell ref="L14:O14"/>
    <mergeCell ref="P14:Q14"/>
    <mergeCell ref="R14:S14"/>
    <mergeCell ref="K17:K34"/>
    <mergeCell ref="A11:S11"/>
    <mergeCell ref="O1:S1"/>
    <mergeCell ref="A4:S4"/>
    <mergeCell ref="A5:S5"/>
    <mergeCell ref="A6:S6"/>
    <mergeCell ref="A7:S7"/>
    <mergeCell ref="A3:S3"/>
    <mergeCell ref="A8:S8"/>
    <mergeCell ref="A9:S9"/>
    <mergeCell ref="A10:S10"/>
  </mergeCells>
  <pageMargins left="0.31496062992125984" right="0.31496062992125984" top="0.39370078740157483" bottom="0.39370078740157483" header="0.11811023622047245" footer="0.19685039370078741"/>
  <pageSetup paperSize="9" scale="55" orientation="landscape" r:id="rId1"/>
  <rowBreaks count="1" manualBreakCount="1">
    <brk id="23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</vt:lpstr>
      <vt:lpstr>Город!Заголовки_для_печати</vt:lpstr>
      <vt:lpstr>Город!Область_печати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Anot1</cp:lastModifiedBy>
  <cp:lastPrinted>2021-04-06T04:41:34Z</cp:lastPrinted>
  <dcterms:created xsi:type="dcterms:W3CDTF">2018-11-26T05:23:32Z</dcterms:created>
  <dcterms:modified xsi:type="dcterms:W3CDTF">2021-04-07T04:40:17Z</dcterms:modified>
</cp:coreProperties>
</file>